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han0514\Desktop\The Model Farm, SATURN\"/>
    </mc:Choice>
  </mc:AlternateContent>
  <xr:revisionPtr revIDLastSave="0" documentId="13_ncr:1_{F630871B-3468-41E7-AF6F-F1218E86CD05}" xr6:coauthVersionLast="46" xr6:coauthVersionMax="46" xr10:uidLastSave="{00000000-0000-0000-0000-000000000000}"/>
  <bookViews>
    <workbookView xWindow="22932" yWindow="-108" windowWidth="30936" windowHeight="16896" xr2:uid="{FA6BA14A-D93A-4C0C-9009-867D22DDAC48}"/>
  </bookViews>
  <sheets>
    <sheet name="Blad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25" i="1" s="1"/>
  <c r="I27" i="1"/>
  <c r="J27" i="1"/>
  <c r="Q26" i="1"/>
  <c r="P20" i="1"/>
  <c r="I22" i="1"/>
  <c r="P25" i="1"/>
  <c r="C26" i="1" l="1"/>
  <c r="B25" i="1"/>
  <c r="B18" i="1"/>
  <c r="B16" i="1"/>
  <c r="B14" i="1"/>
  <c r="B12" i="1"/>
  <c r="B10" i="1"/>
  <c r="B8" i="1"/>
  <c r="C3" i="1"/>
  <c r="B20" i="1" l="1"/>
</calcChain>
</file>

<file path=xl/sharedStrings.xml><?xml version="1.0" encoding="utf-8"?>
<sst xmlns="http://schemas.openxmlformats.org/spreadsheetml/2006/main" count="119" uniqueCount="65">
  <si>
    <t>[h:m:s]</t>
  </si>
  <si>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</si>
  <si>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</si>
  <si>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</si>
  <si>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</si>
  <si>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</si>
  <si>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</si>
  <si>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</si>
  <si>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</si>
  <si>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</si>
  <si>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</si>
  <si>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Nedmontering av odling och bäddar</t>
  </si>
  <si>
    <t>Utbildning</t>
  </si>
  <si>
    <t>Toggle 2021, Klara Hansson</t>
  </si>
  <si>
    <t>[h:min:sec]</t>
  </si>
  <si>
    <t>Toggle 2019, Klara Hansson</t>
  </si>
  <si>
    <t>Toggle 2020, Ebba Wilhelmsson</t>
  </si>
  <si>
    <t>The Model Farm, Time tracking summary</t>
  </si>
  <si>
    <t>No. work days</t>
  </si>
  <si>
    <t>17 Jun-31 Dec</t>
  </si>
  <si>
    <t>15 Apr-13 Nov</t>
  </si>
  <si>
    <t>15 Mar-30 Nov</t>
  </si>
  <si>
    <t>Task</t>
  </si>
  <si>
    <t>Preparing permanent beds</t>
  </si>
  <si>
    <t>Direct seeding, transplanting</t>
  </si>
  <si>
    <t>Management</t>
  </si>
  <si>
    <t>Infrastructure, tools</t>
  </si>
  <si>
    <t>Harvesting and packing</t>
  </si>
  <si>
    <t>Project admin, meetings, presentation, education</t>
  </si>
  <si>
    <t>Total no hours</t>
  </si>
  <si>
    <t>Total no hours, flextime registration</t>
  </si>
  <si>
    <t>Vacation, 7 days</t>
  </si>
  <si>
    <t>Vacation, 5 days</t>
  </si>
  <si>
    <t>Vacation, 4 days</t>
  </si>
  <si>
    <t>Vacation 10 days, sick leave 3 days</t>
  </si>
  <si>
    <t>Sick leave 10 days</t>
  </si>
  <si>
    <t>Sick leave 3 days (torn shoulder)</t>
  </si>
  <si>
    <t>Vacation 8 days</t>
  </si>
  <si>
    <t>Vacation 2 days</t>
  </si>
  <si>
    <t>Vacation/flextime 3 days</t>
  </si>
  <si>
    <t>No days</t>
  </si>
  <si>
    <t>Summary, interns</t>
  </si>
  <si>
    <t xml:space="preserve">Education </t>
  </si>
  <si>
    <t>Horticultural engineer, SLU</t>
  </si>
  <si>
    <t>Gardener, vocational training, Hermods</t>
  </si>
  <si>
    <t>Market gardener, Natural Resource program</t>
  </si>
  <si>
    <t>No hours</t>
  </si>
  <si>
    <t>Duration</t>
  </si>
  <si>
    <t>6 weeks</t>
  </si>
  <si>
    <t>6 days</t>
  </si>
  <si>
    <t>Gardener, vocational training, Gunnebo Slott &amp; Trädgårdar</t>
  </si>
  <si>
    <t>Summer intern</t>
  </si>
  <si>
    <t>Summer intern, Horticultural engineer, SLU</t>
  </si>
  <si>
    <t>7 Apr - 28 May</t>
  </si>
  <si>
    <t>8 Jun -31 Jul</t>
  </si>
  <si>
    <t>24 Aug - 17 Sep</t>
  </si>
  <si>
    <t xml:space="preserve">24 Aug - 15 Sep </t>
  </si>
  <si>
    <t>20 Oct - 29 Oct</t>
  </si>
  <si>
    <t>Klara</t>
  </si>
  <si>
    <t>Ebba</t>
  </si>
  <si>
    <t>May</t>
  </si>
  <si>
    <t>No hours, days, Klara</t>
  </si>
  <si>
    <t>No hours, days, Ebba</t>
  </si>
  <si>
    <t>Oct</t>
  </si>
  <si>
    <t>Total, Klara 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</si>
</sst>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h:mm:ss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46" fontId="2" fillId="0" borderId="0" xfId="0" applyNumberFormat="1" applyFont="1"/>
    <xf numFmtId="0" fontId="4" fillId="0" borderId="0" xfId="0" applyFont="1"/>
    <xf numFmtId="46" fontId="4" fillId="0" borderId="0" xfId="0" applyNumberFormat="1" applyFont="1"/>
    <xf numFmtId="0" fontId="0" fillId="0" borderId="1" xfId="0" applyBorder="1"/>
    <xf numFmtId="0" fontId="2" fillId="0" borderId="1" xfId="0" applyFont="1" applyBorder="1"/>
    <xf numFmtId="9" fontId="0" fillId="0" borderId="0" xfId="0" applyNumberFormat="1"/>
    <xf numFmtId="0" fontId="5" fillId="0" borderId="0" xfId="0" applyFont="1"/>
    <xf numFmtId="0" fontId="0" fillId="0" borderId="2" xfId="0" applyBorder="1"/>
    <xf numFmtId="0" fontId="1" fillId="0" borderId="0" xfId="1"/>
    <xf numFmtId="0" fontId="2" fillId="0" borderId="0" xfId="1" applyFont="1"/>
    <xf numFmtId="9" fontId="1" fillId="0" borderId="0" xfId="1" applyNumberFormat="1"/>
    <xf numFmtId="0" fontId="5" fillId="0" borderId="0" xfId="1" applyFont="1"/>
    <xf numFmtId="0" fontId="1" fillId="0" borderId="1" xfId="1" applyBorder="1"/>
    <xf numFmtId="0" fontId="6" fillId="0" borderId="0" xfId="0" applyFont="1"/>
    <xf numFmtId="46" fontId="0" fillId="0" borderId="0" xfId="0" applyNumberFormat="1" applyAlignment="1">
      <alignment horizontal="left"/>
    </xf>
    <xf numFmtId="16" fontId="6" fillId="0" borderId="0" xfId="0" applyNumberFormat="1" applyFont="1"/>
    <xf numFmtId="0" fontId="0" fillId="0" borderId="0" xfId="0" applyAlignment="1">
      <alignment horizontal="left"/>
    </xf>
    <xf numFmtId="46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0" fontId="1" fillId="0" borderId="0" xfId="1" applyBorder="1"/>
    <xf numFmtId="0" fontId="0" fillId="0" borderId="0" xfId="0" applyBorder="1"/>
    <xf numFmtId="0" fontId="1" fillId="0" borderId="2" xfId="1" applyBorder="1"/>
    <xf numFmtId="165" fontId="2" fillId="0" borderId="0" xfId="1" applyNumberFormat="1" applyFont="1"/>
    <xf numFmtId="165" fontId="1" fillId="0" borderId="0" xfId="1" applyNumberFormat="1"/>
    <xf numFmtId="165" fontId="0" fillId="0" borderId="0" xfId="0" applyNumberFormat="1"/>
    <xf numFmtId="0" fontId="0" fillId="0" borderId="3" xfId="0" applyBorder="1"/>
    <xf numFmtId="0" fontId="2" fillId="0" borderId="0" xfId="0" applyFont="1" applyAlignment="1">
      <alignment wrapText="1"/>
    </xf>
    <xf numFmtId="0" fontId="0" fillId="0" borderId="4" xfId="0" applyBorder="1"/>
    <xf numFmtId="0" fontId="0" fillId="0" borderId="5" xfId="0" applyBorder="1"/>
    <xf numFmtId="165" fontId="0" fillId="0" borderId="5" xfId="0" applyNumberFormat="1" applyBorder="1"/>
    <xf numFmtId="0" fontId="2" fillId="0" borderId="5" xfId="0" applyFont="1" applyBorder="1"/>
    <xf numFmtId="165" fontId="1" fillId="0" borderId="1" xfId="1" applyNumberFormat="1" applyBorder="1"/>
    <xf numFmtId="0" fontId="0" fillId="0" borderId="6" xfId="0" applyBorder="1"/>
    <xf numFmtId="0" fontId="0" fillId="0" borderId="7" xfId="0" applyBorder="1"/>
    <xf numFmtId="2" fontId="2" fillId="0" borderId="2" xfId="0" applyNumberFormat="1" applyFont="1" applyBorder="1"/>
    <xf numFmtId="2" fontId="0" fillId="0" borderId="2" xfId="0" applyNumberFormat="1" applyBorder="1"/>
    <xf numFmtId="0" fontId="0" fillId="0" borderId="2" xfId="0" applyBorder="1" applyAlignment="1">
      <alignment horizontal="center" textRotation="90"/>
    </xf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2" xfId="0" applyFill="1" applyBorder="1"/>
    <xf numFmtId="0" fontId="5" fillId="2" borderId="0" xfId="1" applyFont="1" applyFill="1" applyBorder="1"/>
    <xf numFmtId="0" fontId="0" fillId="2" borderId="8" xfId="0" applyFill="1" applyBorder="1" applyAlignment="1">
      <alignment horizontal="center" textRotation="90"/>
    </xf>
    <xf numFmtId="46" fontId="2" fillId="2" borderId="9" xfId="0" applyNumberFormat="1" applyFont="1" applyFill="1" applyBorder="1"/>
    <xf numFmtId="0" fontId="1" fillId="2" borderId="9" xfId="1" applyFill="1" applyBorder="1"/>
    <xf numFmtId="9" fontId="0" fillId="2" borderId="9" xfId="0" applyNumberFormat="1" applyFill="1" applyBorder="1"/>
    <xf numFmtId="0" fontId="0" fillId="2" borderId="11" xfId="0" applyFill="1" applyBorder="1" applyAlignment="1">
      <alignment horizontal="center" textRotation="90"/>
    </xf>
    <xf numFmtId="46" fontId="2" fillId="2" borderId="0" xfId="0" applyNumberFormat="1" applyFont="1" applyFill="1" applyBorder="1"/>
    <xf numFmtId="0" fontId="1" fillId="2" borderId="0" xfId="1" applyFill="1" applyBorder="1"/>
    <xf numFmtId="9" fontId="1" fillId="2" borderId="0" xfId="1" applyNumberFormat="1" applyFill="1" applyBorder="1"/>
    <xf numFmtId="0" fontId="0" fillId="2" borderId="13" xfId="0" applyFill="1" applyBorder="1" applyAlignment="1">
      <alignment horizontal="center" textRotation="90"/>
    </xf>
    <xf numFmtId="0" fontId="0" fillId="2" borderId="14" xfId="0" applyFill="1" applyBorder="1"/>
    <xf numFmtId="46" fontId="2" fillId="2" borderId="14" xfId="0" applyNumberFormat="1" applyFont="1" applyFill="1" applyBorder="1"/>
    <xf numFmtId="0" fontId="1" fillId="2" borderId="14" xfId="1" applyFill="1" applyBorder="1"/>
    <xf numFmtId="9" fontId="1" fillId="2" borderId="14" xfId="1" applyNumberFormat="1" applyFill="1" applyBorder="1"/>
    <xf numFmtId="46" fontId="1" fillId="0" borderId="0" xfId="1" applyNumberFormat="1" applyBorder="1"/>
    <xf numFmtId="46" fontId="1" fillId="0" borderId="0" xfId="1" applyNumberFormat="1"/>
    <xf numFmtId="46" fontId="4" fillId="2" borderId="17" xfId="0" applyNumberFormat="1" applyFont="1" applyFill="1" applyBorder="1"/>
    <xf numFmtId="46" fontId="4" fillId="2" borderId="18" xfId="0" applyNumberFormat="1" applyFont="1" applyFill="1" applyBorder="1"/>
    <xf numFmtId="46" fontId="4" fillId="2" borderId="16" xfId="0" applyNumberFormat="1" applyFont="1" applyFill="1" applyBorder="1"/>
    <xf numFmtId="0" fontId="0" fillId="2" borderId="15" xfId="0" applyFill="1" applyBorder="1"/>
    <xf numFmtId="46" fontId="2" fillId="2" borderId="11" xfId="0" applyNumberFormat="1" applyFont="1" applyFill="1" applyBorder="1"/>
    <xf numFmtId="46" fontId="2" fillId="2" borderId="13" xfId="0" applyNumberFormat="1" applyFont="1" applyFill="1" applyBorder="1"/>
  </cellXfs>
  <cellStyles count="2">
    <cellStyle name="Normal" xfId="0" builtinId="0"/>
    <cellStyle name="Normal 3" xfId="1" xr:uid="{F6375593-DED0-4ADA-A73E-8F911E7D9F9F}"/>
  </cellStyles>
  <dxfs count="0"/>
  <tableStyles count="0" defaultTableStyle="TableStyleMedium2" defaultPivotStyle="PivotStyleLight16"/>
  <colors>
    <mruColors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'[1]2019 Sammanställning'!$A$24:$A$35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'[1]2019 Sammanställning'!$B$24:$B$35</c:f>
              <c:numCache>
                <c:formatCode>General</c:formatCode>
                <c:ptCount val="12"/>
                <c:pt idx="0">
                  <c:v>4.8972222222222221</c:v>
                </c:pt>
                <c:pt idx="1">
                  <c:v>5.5652777777777773</c:v>
                </c:pt>
                <c:pt idx="2">
                  <c:v>5.1715277777777775</c:v>
                </c:pt>
                <c:pt idx="3">
                  <c:v>2.6979166666666665</c:v>
                </c:pt>
                <c:pt idx="4">
                  <c:v>4.978472222222222</c:v>
                </c:pt>
                <c:pt idx="5">
                  <c:v>5.9097222222222223</c:v>
                </c:pt>
                <c:pt idx="6">
                  <c:v>5.2979166666666666</c:v>
                </c:pt>
                <c:pt idx="7">
                  <c:v>6.4326388888888886</c:v>
                </c:pt>
                <c:pt idx="8">
                  <c:v>6.2541666666666664</c:v>
                </c:pt>
                <c:pt idx="9">
                  <c:v>5.655555555555555</c:v>
                </c:pt>
                <c:pt idx="10">
                  <c:v>2.1888888888888887</c:v>
                </c:pt>
                <c:pt idx="11">
                  <c:v>1.1423611111111112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A-48C7-8FD6-530E20B6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300184"/>
        <c:axId val="443305104"/>
      </c:lineChart>
      <c:catAx>
        <c:axId val="443300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305104"/>
        <c:crosses val="autoZero"/>
        <c:auto val="1"/>
        <c:lblAlgn val="ctr"/>
        <c:lblOffset val="100"/>
        <c:noMultiLvlLbl val="0"/>
      </c:catAx>
      <c:valAx>
        <c:axId val="443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Work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300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'[2]2020 Sammanställning'!$I$7:$I$14</c:f>
              <c:strCache>
                <c:ptCount val="8"/>
                <c:pt idx="0">
                  <c:v>Apr</c:v>
                </c:pt>
                <c:pt idx="1">
                  <c:v>Maj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</c:strCache>
            </c:strRef>
          </c:cat>
          <c:val>
            <c:numRef>
              <c:f>'[2]2020 Sammanställning'!$J$7:$J$14</c:f>
              <c:numCache>
                <c:formatCode>[h]:mm:ss</c:formatCode>
                <c:ptCount val="8"/>
                <c:pt idx="0">
                  <c:v>4.1590277777777773</c:v>
                </c:pt>
                <c:pt idx="1">
                  <c:v>6.4291666666666671</c:v>
                </c:pt>
                <c:pt idx="2">
                  <c:v>7.4756944444444438</c:v>
                </c:pt>
                <c:pt idx="3">
                  <c:v>3.5472222222222225</c:v>
                </c:pt>
                <c:pt idx="4">
                  <c:v>7.135416666666667</c:v>
                </c:pt>
                <c:pt idx="5">
                  <c:v>6.885416666666667</c:v>
                </c:pt>
                <c:pt idx="6">
                  <c:v>6.9604166666666671</c:v>
                </c:pt>
                <c:pt idx="7">
                  <c:v>3.0618055555555554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50-4B0F-982F-7B33C0695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300184"/>
        <c:axId val="443305104"/>
      </c:lineChart>
      <c:catAx>
        <c:axId val="443300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305104"/>
        <c:crosses val="autoZero"/>
        <c:auto val="1"/>
        <c:lblAlgn val="ctr"/>
        <c:lblOffset val="100"/>
        <c:noMultiLvlLbl val="0"/>
      </c:catAx>
      <c:valAx>
        <c:axId val="443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Work hours, Ebba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[h]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300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'[3]Flexrapport GBG'!$A$6:$A$15</c:f>
              <c:strCache>
                <c:ptCount val="10"/>
                <c:pt idx="0">
                  <c:v>Mar</c:v>
                </c:pt>
                <c:pt idx="1">
                  <c:v>Apr</c:v>
                </c:pt>
                <c:pt idx="2">
                  <c:v>Maj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Okt</c:v>
                </c:pt>
                <c:pt idx="8">
                  <c:v>Nov</c:v>
                </c:pt>
                <c:pt idx="9">
                  <c:v>Dec</c:v>
                </c:pt>
              </c:strCache>
            </c:strRef>
          </c:cat>
          <c:val>
            <c:numRef>
              <c:f>'[3]Flexrapport GBG'!$B$6:$B$15</c:f>
              <c:numCache>
                <c:formatCode>[h]:mm:ss</c:formatCode>
                <c:ptCount val="10"/>
                <c:pt idx="0">
                  <c:v>3.3937500000000003</c:v>
                </c:pt>
                <c:pt idx="1">
                  <c:v>5.4298611111111112</c:v>
                </c:pt>
                <c:pt idx="2">
                  <c:v>5.3715277777777777</c:v>
                </c:pt>
                <c:pt idx="3">
                  <c:v>5.6208333333333336</c:v>
                </c:pt>
                <c:pt idx="4">
                  <c:v>3.8812500000000001</c:v>
                </c:pt>
                <c:pt idx="5">
                  <c:v>4.9493055555555552</c:v>
                </c:pt>
                <c:pt idx="6">
                  <c:v>6.6263888888888891</c:v>
                </c:pt>
                <c:pt idx="7">
                  <c:v>5.521527777777778</c:v>
                </c:pt>
                <c:pt idx="8">
                  <c:v>3.3576388888888888</c:v>
                </c:pt>
                <c:pt idx="9">
                  <c:v>3.0493055555555557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98-4053-A52C-71A731DB4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300184"/>
        <c:axId val="443305104"/>
      </c:lineChart>
      <c:catAx>
        <c:axId val="443300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305104"/>
        <c:crosses val="autoZero"/>
        <c:auto val="1"/>
        <c:lblAlgn val="ctr"/>
        <c:lblOffset val="100"/>
        <c:noMultiLvlLbl val="0"/>
      </c:catAx>
      <c:valAx>
        <c:axId val="4433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Work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[h]:mm:ss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300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4</xdr:col>
      <xdr:colOff>595854</xdr:colOff>
      <xdr:row>54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92CF5C-F13A-4A3A-BFD6-9202639F6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4445</xdr:colOff>
      <xdr:row>39</xdr:row>
      <xdr:rowOff>4762</xdr:rowOff>
    </xdr:from>
    <xdr:to>
      <xdr:col>12</xdr:col>
      <xdr:colOff>69215</xdr:colOff>
      <xdr:row>54</xdr:row>
      <xdr:rowOff>85407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8DA28DA-D443-40F0-AFFD-993CD3E36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603735</xdr:colOff>
      <xdr:row>39</xdr:row>
      <xdr:rowOff>27529</xdr:rowOff>
    </xdr:from>
    <xdr:to>
      <xdr:col>19</xdr:col>
      <xdr:colOff>307825</xdr:colOff>
      <xdr:row>54</xdr:row>
      <xdr:rowOff>5715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4B719E0-26B4-4098-993D-0176816F4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F\7200%207220%20Arrende-%20och%20tomtr&#228;ttsenheten\Stadsn&#228;ra%20odling%20och%20jordbruksarrenden\Projekt\SATURN%20Climate-KIC\Modellodlingen%20Planering\04%20Statistik%20arbetstid\Toggl%202019\Tidsrapportering%20Togg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F\7200%207220%20Arrende-%20och%20tomtr&#228;ttsenheten\Stadsn&#228;ra%20odling%20och%20jordbruksarrenden\Projekt\SATURN%20Climate-KIC\Modellodlingen%20Planering\04%20Statistik%20arbetstid\Toggle%202020\Togglestatistik%20Sammanfattnin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F\7200%207220%20Arrende-%20och%20tomtr&#228;ttsenheten\Stadsn&#228;ra%20odling%20och%20jordbruksarrenden\Projekt\SATURN%20Climate-KIC\Modellodlingen%20Planering\04%20Statistik%20arbetstid\Toggle%202021\Toggl%20Klar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 denna data"/>
      <sheetName val="2019 Sammanställning"/>
      <sheetName val="Juni"/>
      <sheetName val="Juli"/>
      <sheetName val="Augusti"/>
      <sheetName val="September"/>
      <sheetName val="Oktober"/>
      <sheetName val="November"/>
      <sheetName val="December"/>
    </sheetNames>
    <sheetDataSet>
      <sheetData sheetId="0" refreshError="1"/>
      <sheetData sheetId="1">
        <row r="24">
          <cell r="A24" t="str">
            <v>Jan</v>
          </cell>
          <cell r="B24">
            <v>4.8972222222222221</v>
          </cell>
        </row>
        <row r="25">
          <cell r="A25" t="str">
            <v>Feb</v>
          </cell>
          <cell r="B25">
            <v>5.5652777777777773</v>
          </cell>
        </row>
        <row r="26">
          <cell r="A26" t="str">
            <v>Mar</v>
          </cell>
          <cell r="B26">
            <v>5.1715277777777775</v>
          </cell>
        </row>
        <row r="27">
          <cell r="A27" t="str">
            <v>Apr</v>
          </cell>
          <cell r="B27">
            <v>2.6979166666666665</v>
          </cell>
        </row>
        <row r="28">
          <cell r="A28" t="str">
            <v>Maj</v>
          </cell>
          <cell r="B28">
            <v>4.978472222222222</v>
          </cell>
        </row>
        <row r="29">
          <cell r="A29" t="str">
            <v>Jun</v>
          </cell>
          <cell r="B29">
            <v>5.9097222222222223</v>
          </cell>
        </row>
        <row r="30">
          <cell r="A30" t="str">
            <v>Jul</v>
          </cell>
          <cell r="B30">
            <v>5.2979166666666666</v>
          </cell>
        </row>
        <row r="31">
          <cell r="A31" t="str">
            <v>Aug</v>
          </cell>
          <cell r="B31">
            <v>6.4326388888888886</v>
          </cell>
        </row>
        <row r="32">
          <cell r="A32" t="str">
            <v>Sep</v>
          </cell>
          <cell r="B32">
            <v>6.2541666666666664</v>
          </cell>
        </row>
        <row r="33">
          <cell r="A33" t="str">
            <v>Okt</v>
          </cell>
          <cell r="B33">
            <v>5.655555555555555</v>
          </cell>
        </row>
        <row r="34">
          <cell r="A34" t="str">
            <v>Nov</v>
          </cell>
          <cell r="B34">
            <v>2.1888888888888887</v>
          </cell>
        </row>
        <row r="35">
          <cell r="A35" t="str">
            <v>Dec</v>
          </cell>
          <cell r="B35">
            <v>1.1423611111111112</v>
          </cell>
        </row>
      </sheetData>
      <sheetData sheetId="2">
        <row r="1">
          <cell r="F1">
            <v>9</v>
          </cell>
        </row>
        <row r="5">
          <cell r="B5">
            <v>0.69317129629629648</v>
          </cell>
        </row>
        <row r="13">
          <cell r="B13">
            <v>0.20233796296296297</v>
          </cell>
        </row>
        <row r="23">
          <cell r="B23">
            <v>0.47984953703703703</v>
          </cell>
        </row>
        <row r="31">
          <cell r="B31">
            <v>0.11854166666666667</v>
          </cell>
        </row>
        <row r="36">
          <cell r="B36">
            <v>0.85783564814814839</v>
          </cell>
        </row>
      </sheetData>
      <sheetData sheetId="3">
        <row r="1">
          <cell r="F1">
            <v>15</v>
          </cell>
        </row>
        <row r="5">
          <cell r="B5">
            <v>0.84659722222222222</v>
          </cell>
        </row>
        <row r="15">
          <cell r="B15">
            <v>0.41524305555555552</v>
          </cell>
        </row>
        <row r="26">
          <cell r="B26">
            <v>0.65662037037037024</v>
          </cell>
        </row>
        <row r="38">
          <cell r="B38">
            <v>1.1014930555555555</v>
          </cell>
        </row>
        <row r="49">
          <cell r="B49">
            <v>9.7430555555555562E-2</v>
          </cell>
        </row>
        <row r="52">
          <cell r="B52">
            <v>1.0735300925925926</v>
          </cell>
        </row>
      </sheetData>
      <sheetData sheetId="4">
        <row r="1">
          <cell r="G1">
            <v>18</v>
          </cell>
        </row>
        <row r="5">
          <cell r="B5">
            <v>0.58461805555555568</v>
          </cell>
        </row>
        <row r="13">
          <cell r="B13">
            <v>0.28203703703703703</v>
          </cell>
        </row>
        <row r="21">
          <cell r="B21">
            <v>1.4141319444444442</v>
          </cell>
        </row>
        <row r="39">
          <cell r="B39">
            <v>4.2361111111111106E-2</v>
          </cell>
        </row>
        <row r="44">
          <cell r="B44">
            <v>1.0868865740740743</v>
          </cell>
        </row>
        <row r="63">
          <cell r="B63">
            <v>1.7493402777777776</v>
          </cell>
        </row>
      </sheetData>
      <sheetData sheetId="5">
        <row r="1">
          <cell r="G1">
            <v>18</v>
          </cell>
        </row>
        <row r="5">
          <cell r="B5">
            <v>1.1261574074074071E-2</v>
          </cell>
        </row>
        <row r="13">
          <cell r="B13">
            <v>0.5396875000000001</v>
          </cell>
        </row>
        <row r="27">
          <cell r="B27">
            <v>4.1273148148148156E-2</v>
          </cell>
        </row>
        <row r="30">
          <cell r="B30">
            <v>1.7012847222222223</v>
          </cell>
        </row>
        <row r="62">
          <cell r="B62">
            <v>3.4107638888888889</v>
          </cell>
        </row>
      </sheetData>
      <sheetData sheetId="6">
        <row r="1">
          <cell r="G1">
            <v>19</v>
          </cell>
        </row>
        <row r="5">
          <cell r="B5">
            <v>5.4780092592592589E-2</v>
          </cell>
        </row>
        <row r="10">
          <cell r="B10">
            <v>0.30990740740740741</v>
          </cell>
        </row>
        <row r="15">
          <cell r="B15">
            <v>0.20421296296296296</v>
          </cell>
        </row>
        <row r="23">
          <cell r="B23">
            <v>1.4777777777777776</v>
          </cell>
        </row>
        <row r="52">
          <cell r="B52">
            <v>2.5373958333333335</v>
          </cell>
        </row>
      </sheetData>
      <sheetData sheetId="7">
        <row r="1">
          <cell r="F1">
            <v>7</v>
          </cell>
        </row>
        <row r="9">
          <cell r="B9">
            <v>4.7222222222222221E-2</v>
          </cell>
        </row>
        <row r="14">
          <cell r="B14">
            <v>0.42500000000000004</v>
          </cell>
        </row>
        <row r="18">
          <cell r="B18">
            <v>1.58375</v>
          </cell>
        </row>
      </sheetData>
      <sheetData sheetId="8">
        <row r="1">
          <cell r="F1">
            <v>4</v>
          </cell>
        </row>
        <row r="16">
          <cell r="B16">
            <v>1.0457986111111111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 denna data"/>
      <sheetName val="2020 Sammanställning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Praktikant 1"/>
      <sheetName val="Praktikant 2"/>
      <sheetName val="Praktikant 3"/>
    </sheetNames>
    <sheetDataSet>
      <sheetData sheetId="0"/>
      <sheetData sheetId="1">
        <row r="7">
          <cell r="I7" t="str">
            <v>Apr</v>
          </cell>
          <cell r="J7">
            <v>4.1590277777777773</v>
          </cell>
        </row>
        <row r="8">
          <cell r="I8" t="str">
            <v>Maj</v>
          </cell>
          <cell r="J8">
            <v>6.4291666666666671</v>
          </cell>
        </row>
        <row r="9">
          <cell r="I9" t="str">
            <v>Jun</v>
          </cell>
          <cell r="J9">
            <v>7.4756944444444438</v>
          </cell>
        </row>
        <row r="10">
          <cell r="I10" t="str">
            <v>Jul</v>
          </cell>
          <cell r="J10">
            <v>3.5472222222222225</v>
          </cell>
        </row>
        <row r="11">
          <cell r="I11" t="str">
            <v>Aug</v>
          </cell>
          <cell r="J11">
            <v>7.135416666666667</v>
          </cell>
        </row>
        <row r="12">
          <cell r="I12" t="str">
            <v>Sep</v>
          </cell>
          <cell r="J12">
            <v>6.885416666666667</v>
          </cell>
        </row>
        <row r="13">
          <cell r="I13" t="str">
            <v>Okt</v>
          </cell>
          <cell r="J13">
            <v>6.9604166666666671</v>
          </cell>
        </row>
        <row r="14">
          <cell r="I14" t="str">
            <v>Nov</v>
          </cell>
          <cell r="J14">
            <v>3.0618055555555554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anställning 2021"/>
      <sheetName val="Flexrapport GBG"/>
      <sheetName val="Mar"/>
      <sheetName val="Apr"/>
      <sheetName val="Maj"/>
      <sheetName val="Jun"/>
      <sheetName val="Jul"/>
      <sheetName val="Aug"/>
      <sheetName val="Sep"/>
      <sheetName val="Okt"/>
      <sheetName val="Praktikant 1"/>
      <sheetName val="Praktikant 2"/>
      <sheetName val="Praktikant 3"/>
      <sheetName val="Praktikant 4"/>
      <sheetName val="Praktikant 5"/>
    </sheetNames>
    <sheetDataSet>
      <sheetData sheetId="0"/>
      <sheetData sheetId="1">
        <row r="6">
          <cell r="A6" t="str">
            <v>Mar</v>
          </cell>
          <cell r="B6">
            <v>3.3937500000000003</v>
          </cell>
        </row>
        <row r="7">
          <cell r="A7" t="str">
            <v>Apr</v>
          </cell>
          <cell r="B7">
            <v>5.4298611111111112</v>
          </cell>
        </row>
        <row r="8">
          <cell r="A8" t="str">
            <v>Maj</v>
          </cell>
          <cell r="B8">
            <v>5.3715277777777777</v>
          </cell>
        </row>
        <row r="9">
          <cell r="A9" t="str">
            <v>Jun</v>
          </cell>
          <cell r="B9">
            <v>5.6208333333333336</v>
          </cell>
        </row>
        <row r="10">
          <cell r="A10" t="str">
            <v>Jul</v>
          </cell>
          <cell r="B10">
            <v>3.8812500000000001</v>
          </cell>
        </row>
        <row r="11">
          <cell r="A11" t="str">
            <v>Aug</v>
          </cell>
          <cell r="B11">
            <v>4.9493055555555552</v>
          </cell>
        </row>
        <row r="12">
          <cell r="A12" t="str">
            <v>Sep</v>
          </cell>
          <cell r="B12">
            <v>6.6263888888888891</v>
          </cell>
        </row>
        <row r="13">
          <cell r="A13" t="str">
            <v>Okt</v>
          </cell>
          <cell r="B13">
            <v>5.521527777777778</v>
          </cell>
        </row>
        <row r="14">
          <cell r="A14" t="str">
            <v>Nov</v>
          </cell>
          <cell r="B14">
            <v>3.3576388888888888</v>
          </cell>
        </row>
        <row r="15">
          <cell r="A15" t="str">
            <v>Dec</v>
          </cell>
          <cell r="B15">
            <v>3.0493055555555557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4979-FA12-4F64-950E-425A84C9EADC}">
  <dimension ref="A1:AI69"/>
  <sheetViews>
    <sheetView tabSelected="1" zoomScale="85" zoomScaleNormal="85" workbookViewId="0">
      <selection activeCell="L25" sqref="L25"/>
    </sheetView>
  </sheetViews>
  <sheetFormatPr defaultRowHeight="14.5" x14ac:dyDescent="0.35"/>
  <cols>
    <col min="1" max="1" width="41.81640625" bestFit="1" customWidth="1"/>
    <col min="2" max="2" width="13.6328125" bestFit="1" customWidth="1"/>
    <col min="7" max="7" width="8.7265625" style="10"/>
    <col min="8" max="8" width="38.36328125" bestFit="1" customWidth="1"/>
    <col min="9" max="9" width="13.6328125" style="28" bestFit="1" customWidth="1"/>
    <col min="11" max="11" width="9" bestFit="1" customWidth="1"/>
    <col min="12" max="12" width="14.26953125" customWidth="1"/>
    <col min="13" max="13" width="9.81640625" bestFit="1" customWidth="1"/>
    <col min="14" max="14" width="8.7265625" style="10"/>
    <col min="15" max="15" width="50.453125" bestFit="1" customWidth="1"/>
    <col min="16" max="16" width="13.6328125" bestFit="1" customWidth="1"/>
    <col min="21" max="21" width="8.7265625" style="10"/>
    <col min="22" max="22" width="8.7265625" style="24"/>
  </cols>
  <sheetData>
    <row r="1" spans="1:35" ht="17" x14ac:dyDescent="0.4">
      <c r="A1" s="1" t="s">
        <v>17</v>
      </c>
      <c r="B1" s="2"/>
      <c r="H1" s="11"/>
      <c r="I1" s="26"/>
      <c r="J1" s="11"/>
      <c r="K1" s="11"/>
      <c r="L1" s="11"/>
      <c r="M1" s="11"/>
      <c r="N1" s="25"/>
      <c r="O1" s="11"/>
      <c r="P1" s="11"/>
      <c r="Q1" s="11"/>
      <c r="R1" s="11"/>
      <c r="S1" s="11"/>
      <c r="T1" s="11"/>
      <c r="U1" s="25"/>
    </row>
    <row r="2" spans="1:35" ht="17" x14ac:dyDescent="0.4">
      <c r="A2" s="1"/>
      <c r="B2" s="2"/>
      <c r="H2" s="11"/>
      <c r="I2" s="26"/>
      <c r="J2" s="11"/>
      <c r="K2" s="11"/>
      <c r="L2" s="11"/>
      <c r="M2" s="11"/>
      <c r="N2" s="25"/>
      <c r="O2" s="11"/>
      <c r="P2" s="11"/>
      <c r="Q2" s="11"/>
      <c r="R2" s="11"/>
      <c r="S2" s="11"/>
      <c r="T2" s="11"/>
      <c r="U2" s="25"/>
    </row>
    <row r="3" spans="1:35" x14ac:dyDescent="0.35">
      <c r="A3" s="2" t="s">
        <v>15</v>
      </c>
      <c r="B3" s="2" t="s">
        <v>18</v>
      </c>
      <c r="C3" s="2">
        <f>SUM([1]Juni!F1,[1]Juli!F1,[1]Augusti!G1,[1]September!G1,[1]Oktober!G1,[1]November!F1,[1]December!F1)</f>
        <v>90</v>
      </c>
      <c r="H3" s="2" t="s">
        <v>16</v>
      </c>
      <c r="I3" s="2" t="s">
        <v>18</v>
      </c>
      <c r="J3" s="2">
        <v>135</v>
      </c>
      <c r="M3" s="11"/>
      <c r="N3" s="25"/>
      <c r="O3" s="2" t="s">
        <v>13</v>
      </c>
      <c r="P3" s="2" t="s">
        <v>18</v>
      </c>
      <c r="Q3" s="2">
        <v>145</v>
      </c>
      <c r="S3" s="11"/>
      <c r="T3" s="11"/>
      <c r="U3" s="25"/>
      <c r="W3" s="2"/>
    </row>
    <row r="4" spans="1:35" x14ac:dyDescent="0.35">
      <c r="A4" s="2" t="s">
        <v>19</v>
      </c>
      <c r="B4" s="2"/>
      <c r="D4" s="2"/>
      <c r="H4" s="12" t="s">
        <v>20</v>
      </c>
      <c r="I4" s="26"/>
      <c r="J4" s="11"/>
      <c r="K4" s="11"/>
      <c r="L4" s="11"/>
      <c r="M4" s="11"/>
      <c r="N4" s="25"/>
      <c r="O4" s="2" t="s">
        <v>21</v>
      </c>
      <c r="S4" s="11"/>
      <c r="T4" s="11"/>
      <c r="U4" s="25"/>
      <c r="W4" s="2"/>
      <c r="AC4" s="21"/>
    </row>
    <row r="5" spans="1:35" x14ac:dyDescent="0.35">
      <c r="B5" s="2"/>
      <c r="H5" s="11"/>
      <c r="I5" s="26"/>
      <c r="J5" s="11"/>
      <c r="K5" s="11"/>
      <c r="L5" s="11"/>
      <c r="M5" s="11"/>
      <c r="N5" s="25"/>
      <c r="P5" s="2"/>
      <c r="U5" s="25"/>
      <c r="AG5" s="2"/>
      <c r="AH5" s="2"/>
      <c r="AI5" s="2"/>
    </row>
    <row r="6" spans="1:35" x14ac:dyDescent="0.35">
      <c r="A6" s="2" t="s">
        <v>22</v>
      </c>
      <c r="B6" s="2" t="s">
        <v>0</v>
      </c>
      <c r="H6" s="2" t="s">
        <v>22</v>
      </c>
      <c r="I6" s="26" t="s">
        <v>0</v>
      </c>
      <c r="J6" s="11"/>
      <c r="K6" s="11"/>
      <c r="L6" s="11"/>
      <c r="M6" s="11"/>
      <c r="N6" s="25"/>
      <c r="O6" s="2" t="s">
        <v>22</v>
      </c>
      <c r="P6" s="2" t="s">
        <v>14</v>
      </c>
      <c r="U6" s="25"/>
      <c r="AG6" s="2"/>
      <c r="AH6" s="2"/>
      <c r="AI6" s="2"/>
    </row>
    <row r="7" spans="1:35" x14ac:dyDescent="0.35">
      <c r="A7" s="2"/>
      <c r="B7" s="2"/>
      <c r="H7" s="12"/>
      <c r="I7" s="26"/>
      <c r="J7" s="11"/>
      <c r="K7" s="11"/>
      <c r="L7" s="11"/>
      <c r="M7" s="11"/>
      <c r="N7" s="25"/>
      <c r="O7" s="12"/>
      <c r="P7" s="2"/>
      <c r="U7" s="25"/>
      <c r="AG7" s="2"/>
      <c r="AH7" s="2"/>
      <c r="AI7" s="2"/>
    </row>
    <row r="8" spans="1:35" x14ac:dyDescent="0.35">
      <c r="A8" s="2" t="s">
        <v>23</v>
      </c>
      <c r="B8" s="3">
        <f>SUM([1]Juni!B5,[1]Juli!B5,[1]Augusti!B5,[1]Oktober!B5,[1]September!B5)</f>
        <v>2.1904282407407414</v>
      </c>
      <c r="H8" s="2" t="s">
        <v>23</v>
      </c>
      <c r="I8" s="3">
        <v>2.6433796296296297</v>
      </c>
      <c r="J8" s="11"/>
      <c r="K8" s="11"/>
      <c r="L8" s="11"/>
      <c r="M8" s="11"/>
      <c r="N8" s="25"/>
      <c r="O8" s="2" t="s">
        <v>23</v>
      </c>
      <c r="P8" s="3">
        <v>2.118877314814815</v>
      </c>
      <c r="U8" s="25"/>
      <c r="AG8" s="2"/>
      <c r="AH8" s="2"/>
      <c r="AI8" s="2"/>
    </row>
    <row r="9" spans="1:35" x14ac:dyDescent="0.35">
      <c r="A9" s="2"/>
      <c r="B9" s="2"/>
      <c r="H9" s="12"/>
      <c r="I9" s="26"/>
      <c r="J9" s="11"/>
      <c r="K9" s="11"/>
      <c r="L9" s="11"/>
      <c r="M9" s="11"/>
      <c r="N9" s="25"/>
      <c r="O9" s="12"/>
      <c r="P9" s="26"/>
      <c r="U9" s="25"/>
    </row>
    <row r="10" spans="1:35" x14ac:dyDescent="0.35">
      <c r="A10" s="2" t="s">
        <v>24</v>
      </c>
      <c r="B10" s="3">
        <f>SUM([1]Juni!B13,[1]Juli!B15,[1]Augusti!B13,[1]December!B7)</f>
        <v>0.89961805555555552</v>
      </c>
      <c r="H10" s="2" t="s">
        <v>24</v>
      </c>
      <c r="I10" s="3">
        <v>4.7250810185185186</v>
      </c>
      <c r="J10" s="11"/>
      <c r="K10" s="11"/>
      <c r="L10" s="11"/>
      <c r="M10" s="11"/>
      <c r="N10" s="25"/>
      <c r="O10" s="2" t="s">
        <v>24</v>
      </c>
      <c r="P10" s="3">
        <v>2.9563888888888887</v>
      </c>
      <c r="U10" s="25"/>
    </row>
    <row r="11" spans="1:35" x14ac:dyDescent="0.35">
      <c r="A11" s="2"/>
      <c r="B11" s="2"/>
      <c r="H11" s="12"/>
      <c r="I11" s="3"/>
      <c r="J11" s="11"/>
      <c r="K11" s="11"/>
      <c r="L11" s="11"/>
      <c r="M11" s="11"/>
      <c r="N11" s="25"/>
      <c r="O11" s="12"/>
      <c r="P11" s="3"/>
      <c r="U11" s="25"/>
    </row>
    <row r="12" spans="1:35" x14ac:dyDescent="0.35">
      <c r="A12" s="2" t="s">
        <v>25</v>
      </c>
      <c r="B12" s="3">
        <f>SUM([1]Juni!B23,[1]Juli!B26,[1]Augusti!B21,[1]September!B13,[1]Oktober!B10,[1]November!B9)</f>
        <v>3.4474189814814813</v>
      </c>
      <c r="H12" s="2" t="s">
        <v>25</v>
      </c>
      <c r="I12" s="3">
        <v>4.4924074074074074</v>
      </c>
      <c r="J12" s="11"/>
      <c r="K12" s="59"/>
      <c r="L12" s="11"/>
      <c r="M12" s="11"/>
      <c r="N12" s="25"/>
      <c r="O12" s="2" t="s">
        <v>25</v>
      </c>
      <c r="P12" s="3">
        <v>5.1220717592592591</v>
      </c>
      <c r="U12" s="25"/>
    </row>
    <row r="13" spans="1:35" x14ac:dyDescent="0.35">
      <c r="A13" s="2"/>
      <c r="B13" s="2"/>
      <c r="H13" s="12"/>
      <c r="I13" s="3"/>
      <c r="J13" s="11"/>
      <c r="K13" s="60"/>
      <c r="L13" s="11"/>
      <c r="M13" s="11"/>
      <c r="N13" s="25"/>
      <c r="O13" s="12"/>
      <c r="P13" s="3"/>
      <c r="U13" s="25"/>
    </row>
    <row r="14" spans="1:35" x14ac:dyDescent="0.35">
      <c r="A14" s="2" t="s">
        <v>26</v>
      </c>
      <c r="B14" s="3">
        <f>SUM([1]Juni!B31,[1]Juli!B38,[1]Augusti!B39,[1]September!B27,[1]Oktober!B15)</f>
        <v>1.5078819444444445</v>
      </c>
      <c r="H14" s="2" t="s">
        <v>26</v>
      </c>
      <c r="I14" s="3">
        <v>3.3832175925925925</v>
      </c>
      <c r="J14" s="11"/>
      <c r="K14" s="60"/>
      <c r="L14" s="11"/>
      <c r="M14" s="11"/>
      <c r="N14" s="25"/>
      <c r="O14" s="2" t="s">
        <v>26</v>
      </c>
      <c r="P14" s="3">
        <v>1.523449074074074</v>
      </c>
      <c r="U14" s="25"/>
    </row>
    <row r="15" spans="1:35" x14ac:dyDescent="0.35">
      <c r="A15" s="2"/>
      <c r="B15" s="2"/>
      <c r="H15" s="12"/>
      <c r="I15" s="3"/>
      <c r="J15" s="11"/>
      <c r="K15" s="60"/>
      <c r="L15" s="11"/>
      <c r="M15" s="11"/>
      <c r="N15" s="25"/>
      <c r="O15" s="12"/>
      <c r="P15" s="3"/>
      <c r="U15" s="25"/>
    </row>
    <row r="16" spans="1:35" x14ac:dyDescent="0.35">
      <c r="A16" s="2" t="s">
        <v>27</v>
      </c>
      <c r="B16" s="3">
        <f>SUM([1]Juli!B49,[1]Augusti!B44,[1]September!B30,[1]Oktober!B23,[1]November!B14)</f>
        <v>4.7883796296296293</v>
      </c>
      <c r="H16" s="2" t="s">
        <v>27</v>
      </c>
      <c r="I16" s="3">
        <v>9.5130902777777777</v>
      </c>
      <c r="J16" s="11"/>
      <c r="K16" s="60"/>
      <c r="L16" s="11"/>
      <c r="M16" s="11"/>
      <c r="N16" s="25"/>
      <c r="O16" s="2" t="s">
        <v>27</v>
      </c>
      <c r="P16" s="3">
        <v>8.1549189814814813</v>
      </c>
      <c r="R16" s="20"/>
      <c r="U16" s="25"/>
    </row>
    <row r="17" spans="1:21" x14ac:dyDescent="0.35">
      <c r="A17" s="2"/>
      <c r="B17" s="2"/>
      <c r="H17" s="12"/>
      <c r="I17" s="3"/>
      <c r="J17" s="11"/>
      <c r="K17" s="60"/>
      <c r="L17" s="11"/>
      <c r="M17" s="11"/>
      <c r="N17" s="25"/>
      <c r="O17" s="12"/>
      <c r="P17" s="3"/>
      <c r="U17" s="25"/>
    </row>
    <row r="18" spans="1:21" ht="29" x14ac:dyDescent="0.35">
      <c r="A18" s="30" t="s">
        <v>28</v>
      </c>
      <c r="B18" s="3">
        <f>SUM([1]Juni!B36,[1]Juli!B52,[1]Augusti!B63,[1]September!B62,[1]Oktober!B52,[1]November!B18,[1]December!B16)</f>
        <v>12.258414351851853</v>
      </c>
      <c r="H18" s="30" t="s">
        <v>28</v>
      </c>
      <c r="I18" s="3">
        <v>9.0968981481481475</v>
      </c>
      <c r="J18" s="11"/>
      <c r="K18" s="11"/>
      <c r="L18" s="11"/>
      <c r="M18" s="11"/>
      <c r="N18" s="25"/>
      <c r="O18" s="30" t="s">
        <v>28</v>
      </c>
      <c r="P18" s="3">
        <v>18.019293981481482</v>
      </c>
      <c r="U18" s="25"/>
    </row>
    <row r="19" spans="1:21" x14ac:dyDescent="0.35">
      <c r="B19" s="2"/>
      <c r="H19" s="12"/>
      <c r="I19" s="3"/>
      <c r="J19" s="11"/>
      <c r="K19" s="11"/>
      <c r="L19" s="11"/>
      <c r="M19" s="11"/>
      <c r="N19" s="25"/>
      <c r="O19" s="12"/>
      <c r="P19" s="2"/>
      <c r="U19" s="25"/>
    </row>
    <row r="20" spans="1:21" x14ac:dyDescent="0.35">
      <c r="A20" s="4" t="s">
        <v>29</v>
      </c>
      <c r="B20" s="5">
        <f>SUM(B8:B19)</f>
        <v>25.092141203703704</v>
      </c>
      <c r="H20" s="12" t="s">
        <v>11</v>
      </c>
      <c r="I20" s="3">
        <v>2.9757407407407404</v>
      </c>
      <c r="J20" s="11"/>
      <c r="K20" s="11"/>
      <c r="L20" s="11"/>
      <c r="M20" s="11"/>
      <c r="N20" s="25"/>
      <c r="O20" s="4" t="s">
        <v>29</v>
      </c>
      <c r="P20" s="5">
        <f>SUM(P8:P18)</f>
        <v>37.894999999999996</v>
      </c>
      <c r="U20" s="25"/>
    </row>
    <row r="21" spans="1:21" x14ac:dyDescent="0.35">
      <c r="A21" s="4"/>
      <c r="B21" s="5"/>
      <c r="H21" s="11"/>
      <c r="I21" s="3"/>
      <c r="J21" s="11"/>
      <c r="K21" s="11"/>
      <c r="L21" s="11"/>
      <c r="M21" s="23"/>
      <c r="N21" s="25"/>
      <c r="O21" s="4"/>
      <c r="P21" s="5"/>
      <c r="U21" s="25"/>
    </row>
    <row r="22" spans="1:21" x14ac:dyDescent="0.35">
      <c r="A22" s="4"/>
      <c r="B22" s="5"/>
      <c r="H22" s="4" t="s">
        <v>29</v>
      </c>
      <c r="I22" s="5">
        <f>SUM(I8:I21)</f>
        <v>36.829814814814817</v>
      </c>
      <c r="J22" s="11"/>
      <c r="K22" s="61" t="s">
        <v>64</v>
      </c>
      <c r="L22" s="62"/>
      <c r="M22" s="63">
        <v>15.268136574074076</v>
      </c>
      <c r="N22" s="23"/>
      <c r="O22" s="4"/>
      <c r="P22" s="5"/>
      <c r="U22" s="25"/>
    </row>
    <row r="23" spans="1:21" x14ac:dyDescent="0.35">
      <c r="A23" s="6"/>
      <c r="B23" s="7"/>
      <c r="C23" s="6"/>
      <c r="D23" s="6"/>
      <c r="E23" s="6"/>
      <c r="F23" s="6"/>
      <c r="G23" s="29"/>
      <c r="H23" s="15"/>
      <c r="I23" s="15"/>
      <c r="J23" s="15"/>
      <c r="K23" s="15"/>
      <c r="L23" s="15"/>
      <c r="M23" s="15"/>
      <c r="N23" s="29"/>
      <c r="O23" s="6"/>
      <c r="P23" s="6"/>
      <c r="Q23" s="6"/>
      <c r="R23" s="6"/>
      <c r="S23" s="6"/>
      <c r="T23" s="36"/>
      <c r="U23" s="25"/>
    </row>
    <row r="24" spans="1:21" x14ac:dyDescent="0.35">
      <c r="B24" s="2"/>
      <c r="H24" s="11"/>
      <c r="I24" s="26"/>
      <c r="J24" s="11"/>
      <c r="K24" s="11"/>
      <c r="L24" s="11"/>
      <c r="M24" s="23"/>
      <c r="N24" s="25"/>
      <c r="P24" s="2"/>
      <c r="U24" s="25"/>
    </row>
    <row r="25" spans="1:21" x14ac:dyDescent="0.35">
      <c r="A25" s="2" t="s">
        <v>30</v>
      </c>
      <c r="B25" s="3">
        <f>SUM(B28:B39)</f>
        <v>56.19166666666667</v>
      </c>
      <c r="H25" s="2" t="s">
        <v>30</v>
      </c>
      <c r="I25" s="3">
        <f>SUM(I26:I27)</f>
        <v>64.924999999999997</v>
      </c>
      <c r="J25" s="11"/>
      <c r="K25" s="11"/>
      <c r="L25" s="11"/>
      <c r="N25" s="25"/>
      <c r="O25" s="2" t="s">
        <v>30</v>
      </c>
      <c r="P25" s="3">
        <f>SUM(P30:P39)</f>
        <v>47.201388888888886</v>
      </c>
      <c r="Q25" s="2"/>
      <c r="R25" s="2"/>
      <c r="S25" s="24"/>
    </row>
    <row r="26" spans="1:21" x14ac:dyDescent="0.35">
      <c r="A26" s="12" t="s">
        <v>40</v>
      </c>
      <c r="B26" s="2"/>
      <c r="C26" s="2">
        <f>SUM(C28:C39)</f>
        <v>186</v>
      </c>
      <c r="H26" s="12" t="s">
        <v>61</v>
      </c>
      <c r="I26" s="3">
        <f>SUM(I28:I30,L31:L32)</f>
        <v>19.270833333333332</v>
      </c>
      <c r="J26" s="2">
        <v>62</v>
      </c>
      <c r="K26" s="11"/>
      <c r="L26" s="11"/>
      <c r="M26" s="11"/>
      <c r="N26" s="25"/>
      <c r="O26" s="12" t="s">
        <v>40</v>
      </c>
      <c r="P26" s="3"/>
      <c r="Q26" s="12">
        <f>SUM(Q30:Q39)</f>
        <v>163</v>
      </c>
      <c r="R26" s="2"/>
      <c r="S26" s="24"/>
    </row>
    <row r="27" spans="1:21" x14ac:dyDescent="0.35">
      <c r="A27" s="12"/>
      <c r="B27" s="2"/>
      <c r="H27" s="12" t="s">
        <v>62</v>
      </c>
      <c r="I27" s="3">
        <f>SUM(I31:I38)</f>
        <v>45.654166666666669</v>
      </c>
      <c r="J27" s="12">
        <f>SUM(J31:J38)+20+10</f>
        <v>165</v>
      </c>
      <c r="K27" s="11"/>
      <c r="L27" s="11"/>
      <c r="N27" s="25"/>
      <c r="O27" s="12"/>
      <c r="P27" s="3"/>
      <c r="Q27" s="12"/>
      <c r="R27" s="2"/>
      <c r="S27" s="24"/>
      <c r="U27" s="38"/>
    </row>
    <row r="28" spans="1:21" ht="14.5" customHeight="1" x14ac:dyDescent="0.35">
      <c r="A28" t="s">
        <v>1</v>
      </c>
      <c r="B28" s="3">
        <v>4.8972222222222221</v>
      </c>
      <c r="C28">
        <v>19</v>
      </c>
      <c r="D28" s="8">
        <v>0.75</v>
      </c>
      <c r="G28" s="46" t="s">
        <v>58</v>
      </c>
      <c r="H28" s="41" t="s">
        <v>1</v>
      </c>
      <c r="I28" s="47">
        <v>3.3458333333333332</v>
      </c>
      <c r="J28" s="48">
        <v>11</v>
      </c>
      <c r="K28" s="49">
        <v>0.5</v>
      </c>
      <c r="L28" s="41"/>
      <c r="M28" s="42"/>
      <c r="N28" s="23"/>
      <c r="O28" s="12"/>
      <c r="P28" s="3"/>
      <c r="Q28" s="12"/>
      <c r="R28" s="2"/>
      <c r="S28" s="24"/>
      <c r="T28" s="24"/>
    </row>
    <row r="29" spans="1:21" ht="14.5" customHeight="1" x14ac:dyDescent="0.35">
      <c r="A29" t="s">
        <v>2</v>
      </c>
      <c r="B29" s="3">
        <v>5.5652777777777773</v>
      </c>
      <c r="C29">
        <v>20</v>
      </c>
      <c r="D29" s="8">
        <v>0.75</v>
      </c>
      <c r="G29" s="50"/>
      <c r="H29" s="43" t="s">
        <v>2</v>
      </c>
      <c r="I29" s="51">
        <v>3.2194444444444446</v>
      </c>
      <c r="J29" s="52">
        <v>10</v>
      </c>
      <c r="K29" s="53">
        <v>0.5</v>
      </c>
      <c r="L29" s="43"/>
      <c r="M29" s="44"/>
      <c r="N29" s="23"/>
      <c r="O29" s="2"/>
      <c r="P29" s="2"/>
      <c r="Q29" s="11"/>
      <c r="R29" s="2"/>
      <c r="S29" s="24"/>
      <c r="T29" s="24"/>
    </row>
    <row r="30" spans="1:21" x14ac:dyDescent="0.35">
      <c r="A30" t="s">
        <v>3</v>
      </c>
      <c r="B30" s="3">
        <v>5.1715277777777775</v>
      </c>
      <c r="C30">
        <v>18</v>
      </c>
      <c r="D30" s="8">
        <v>0.75</v>
      </c>
      <c r="E30" s="9" t="s">
        <v>36</v>
      </c>
      <c r="G30" s="54"/>
      <c r="H30" s="55" t="s">
        <v>3</v>
      </c>
      <c r="I30" s="56">
        <v>3.8236111111111111</v>
      </c>
      <c r="J30" s="57">
        <v>11</v>
      </c>
      <c r="K30" s="58">
        <v>0.5</v>
      </c>
      <c r="L30" s="45"/>
      <c r="M30" s="44"/>
      <c r="N30" s="23"/>
      <c r="O30" t="s">
        <v>3</v>
      </c>
      <c r="P30" s="3">
        <v>3.3937500000000003</v>
      </c>
      <c r="Q30" s="11">
        <v>13</v>
      </c>
      <c r="R30" s="8">
        <v>0.75</v>
      </c>
      <c r="T30" s="24"/>
    </row>
    <row r="31" spans="1:21" ht="14.5" customHeight="1" x14ac:dyDescent="0.35">
      <c r="A31" t="s">
        <v>4</v>
      </c>
      <c r="B31" s="3">
        <v>2.6979166666666665</v>
      </c>
      <c r="C31">
        <v>10</v>
      </c>
      <c r="D31" s="8">
        <v>0.75</v>
      </c>
      <c r="E31" s="9" t="s">
        <v>35</v>
      </c>
      <c r="G31" s="40" t="s">
        <v>59</v>
      </c>
      <c r="H31" s="11" t="s">
        <v>4</v>
      </c>
      <c r="I31" s="3">
        <v>4.1590277777777773</v>
      </c>
      <c r="J31" s="11">
        <v>12</v>
      </c>
      <c r="K31" s="13">
        <v>1</v>
      </c>
      <c r="L31" s="65">
        <v>6.2451388888888886</v>
      </c>
      <c r="M31" s="44">
        <v>20</v>
      </c>
      <c r="N31" s="23"/>
      <c r="O31" t="s">
        <v>4</v>
      </c>
      <c r="P31" s="3">
        <v>5.4298611111111112</v>
      </c>
      <c r="Q31" s="11">
        <v>20</v>
      </c>
      <c r="R31" s="8">
        <v>0.75</v>
      </c>
      <c r="T31" s="24"/>
    </row>
    <row r="32" spans="1:21" ht="14.5" customHeight="1" x14ac:dyDescent="0.35">
      <c r="A32" t="s">
        <v>60</v>
      </c>
      <c r="B32" s="3">
        <v>4.978472222222222</v>
      </c>
      <c r="C32">
        <v>18</v>
      </c>
      <c r="D32" s="8">
        <v>0.75</v>
      </c>
      <c r="E32" s="9"/>
      <c r="G32" s="40"/>
      <c r="H32" s="11" t="s">
        <v>60</v>
      </c>
      <c r="I32" s="3">
        <v>6.4291666666666671</v>
      </c>
      <c r="J32" s="11">
        <v>18</v>
      </c>
      <c r="K32" s="13">
        <v>1</v>
      </c>
      <c r="L32" s="66">
        <v>2.6368055555555556</v>
      </c>
      <c r="M32" s="64">
        <v>10</v>
      </c>
      <c r="N32" s="23"/>
      <c r="O32" t="s">
        <v>60</v>
      </c>
      <c r="P32" s="3">
        <v>5.3715277777777777</v>
      </c>
      <c r="Q32" s="11">
        <v>20</v>
      </c>
      <c r="R32" s="8">
        <v>0.75</v>
      </c>
      <c r="T32" s="24"/>
    </row>
    <row r="33" spans="1:27" x14ac:dyDescent="0.35">
      <c r="A33" t="s">
        <v>5</v>
      </c>
      <c r="B33" s="3">
        <v>5.9097222222222223</v>
      </c>
      <c r="C33">
        <v>17</v>
      </c>
      <c r="D33" s="8">
        <v>1</v>
      </c>
      <c r="E33" s="9"/>
      <c r="G33" s="40"/>
      <c r="H33" s="11" t="s">
        <v>5</v>
      </c>
      <c r="I33" s="3">
        <v>7.4756944444444438</v>
      </c>
      <c r="J33" s="11">
        <v>21</v>
      </c>
      <c r="K33" s="13">
        <v>1</v>
      </c>
      <c r="L33" s="14"/>
      <c r="N33" s="25"/>
      <c r="O33" t="s">
        <v>5</v>
      </c>
      <c r="P33" s="3">
        <v>5.6208333333333336</v>
      </c>
      <c r="Q33" s="11">
        <v>21</v>
      </c>
      <c r="R33" s="8">
        <v>0.75</v>
      </c>
      <c r="T33" s="24"/>
    </row>
    <row r="34" spans="1:27" x14ac:dyDescent="0.35">
      <c r="A34" t="s">
        <v>6</v>
      </c>
      <c r="B34" s="3">
        <v>5.2979166666666666</v>
      </c>
      <c r="C34">
        <v>15</v>
      </c>
      <c r="D34" s="8">
        <v>1</v>
      </c>
      <c r="E34" s="9" t="s">
        <v>37</v>
      </c>
      <c r="G34" s="40"/>
      <c r="H34" s="11" t="s">
        <v>6</v>
      </c>
      <c r="I34" s="3">
        <v>3.5472222222222225</v>
      </c>
      <c r="J34" s="11">
        <v>10</v>
      </c>
      <c r="K34" s="13">
        <v>1</v>
      </c>
      <c r="L34" s="14" t="s">
        <v>34</v>
      </c>
      <c r="N34" s="25"/>
      <c r="O34" t="s">
        <v>6</v>
      </c>
      <c r="P34" s="3">
        <v>3.8812500000000001</v>
      </c>
      <c r="Q34" s="11">
        <v>15</v>
      </c>
      <c r="R34" s="8">
        <v>0.75</v>
      </c>
      <c r="S34" s="14" t="s">
        <v>31</v>
      </c>
      <c r="T34" s="24"/>
      <c r="V34"/>
    </row>
    <row r="35" spans="1:27" x14ac:dyDescent="0.35">
      <c r="A35" t="s">
        <v>7</v>
      </c>
      <c r="B35" s="3">
        <v>6.4326388888888886</v>
      </c>
      <c r="C35">
        <v>19</v>
      </c>
      <c r="D35" s="8">
        <v>1</v>
      </c>
      <c r="E35" s="9" t="s">
        <v>38</v>
      </c>
      <c r="G35" s="40"/>
      <c r="H35" s="11" t="s">
        <v>7</v>
      </c>
      <c r="I35" s="3">
        <v>7.135416666666667</v>
      </c>
      <c r="J35" s="11">
        <v>21</v>
      </c>
      <c r="K35" s="13">
        <v>1</v>
      </c>
      <c r="L35" s="14"/>
      <c r="N35" s="25"/>
      <c r="O35" t="s">
        <v>7</v>
      </c>
      <c r="P35" s="3">
        <v>4.9493055555555552</v>
      </c>
      <c r="Q35" s="11">
        <v>17</v>
      </c>
      <c r="R35" s="8">
        <v>0.75</v>
      </c>
      <c r="S35" s="14" t="s">
        <v>32</v>
      </c>
      <c r="T35" s="24"/>
      <c r="V35"/>
    </row>
    <row r="36" spans="1:27" x14ac:dyDescent="0.35">
      <c r="A36" t="s">
        <v>8</v>
      </c>
      <c r="B36" s="3">
        <v>6.2541666666666664</v>
      </c>
      <c r="C36">
        <v>20</v>
      </c>
      <c r="D36" s="8">
        <v>0.75</v>
      </c>
      <c r="E36" s="9"/>
      <c r="G36" s="40"/>
      <c r="H36" s="11" t="s">
        <v>8</v>
      </c>
      <c r="I36" s="3">
        <v>6.885416666666667</v>
      </c>
      <c r="J36" s="11">
        <v>22</v>
      </c>
      <c r="K36" s="13">
        <v>1</v>
      </c>
      <c r="L36" s="11"/>
      <c r="N36" s="25"/>
      <c r="O36" t="s">
        <v>8</v>
      </c>
      <c r="P36" s="3">
        <v>6.6263888888888891</v>
      </c>
      <c r="Q36" s="11">
        <v>22</v>
      </c>
      <c r="R36" s="8">
        <v>1</v>
      </c>
      <c r="T36" s="24"/>
      <c r="V36"/>
    </row>
    <row r="37" spans="1:27" x14ac:dyDescent="0.35">
      <c r="A37" t="s">
        <v>63</v>
      </c>
      <c r="B37" s="3">
        <v>5.655555555555555</v>
      </c>
      <c r="C37">
        <v>19</v>
      </c>
      <c r="D37" s="8">
        <v>0.75</v>
      </c>
      <c r="E37" s="9"/>
      <c r="G37" s="40"/>
      <c r="H37" s="11" t="s">
        <v>63</v>
      </c>
      <c r="I37" s="3">
        <v>6.9604166666666671</v>
      </c>
      <c r="J37" s="11">
        <v>21</v>
      </c>
      <c r="K37" s="13">
        <v>1</v>
      </c>
      <c r="L37" s="11"/>
      <c r="O37" t="s">
        <v>63</v>
      </c>
      <c r="P37" s="3">
        <v>5.521527777777778</v>
      </c>
      <c r="Q37" s="11">
        <v>17</v>
      </c>
      <c r="R37" s="8">
        <v>1</v>
      </c>
      <c r="S37" s="14" t="s">
        <v>33</v>
      </c>
      <c r="T37" s="24"/>
      <c r="V37"/>
    </row>
    <row r="38" spans="1:27" x14ac:dyDescent="0.35">
      <c r="A38" t="s">
        <v>9</v>
      </c>
      <c r="B38" s="3">
        <v>2.1888888888888887</v>
      </c>
      <c r="C38">
        <v>7</v>
      </c>
      <c r="D38" s="8">
        <v>0.5</v>
      </c>
      <c r="E38" s="9" t="s">
        <v>39</v>
      </c>
      <c r="G38" s="40"/>
      <c r="H38" s="11" t="s">
        <v>9</v>
      </c>
      <c r="I38" s="3">
        <v>3.0618055555555554</v>
      </c>
      <c r="J38" s="11">
        <v>10</v>
      </c>
      <c r="K38" s="13">
        <v>1</v>
      </c>
      <c r="L38" s="11"/>
      <c r="O38" t="s">
        <v>9</v>
      </c>
      <c r="P38" s="3">
        <v>3.3576388888888888</v>
      </c>
      <c r="Q38" s="11">
        <v>10</v>
      </c>
      <c r="R38" s="8">
        <v>0.5</v>
      </c>
      <c r="S38" s="14"/>
      <c r="U38" s="39"/>
      <c r="V38"/>
      <c r="Z38" s="21"/>
    </row>
    <row r="39" spans="1:27" x14ac:dyDescent="0.35">
      <c r="A39" t="s">
        <v>10</v>
      </c>
      <c r="B39" s="3">
        <v>1.1423611111111112</v>
      </c>
      <c r="C39">
        <v>4</v>
      </c>
      <c r="D39" s="8">
        <v>0.5</v>
      </c>
      <c r="E39" s="9" t="s">
        <v>39</v>
      </c>
      <c r="H39" s="11"/>
      <c r="I39" s="27"/>
      <c r="J39" s="11"/>
      <c r="K39" s="11"/>
      <c r="L39" s="11"/>
      <c r="O39" t="s">
        <v>10</v>
      </c>
      <c r="P39" s="3">
        <v>3.0493055555555557</v>
      </c>
      <c r="Q39" s="11">
        <v>8</v>
      </c>
      <c r="R39" s="8">
        <v>0.5</v>
      </c>
      <c r="U39" s="39"/>
      <c r="V39"/>
      <c r="AA39" s="21"/>
    </row>
    <row r="40" spans="1:27" x14ac:dyDescent="0.35">
      <c r="B40" s="2"/>
      <c r="H40" s="11"/>
      <c r="I40" s="27"/>
      <c r="J40" s="11"/>
      <c r="K40" s="11"/>
      <c r="L40" s="11"/>
      <c r="N40" s="25"/>
      <c r="R40" s="21"/>
      <c r="U40" s="39"/>
      <c r="V40" s="22"/>
      <c r="AA40" s="21"/>
    </row>
    <row r="41" spans="1:27" x14ac:dyDescent="0.35">
      <c r="B41" s="2"/>
      <c r="H41" s="11"/>
      <c r="I41" s="27"/>
      <c r="J41" s="11"/>
      <c r="K41" s="11"/>
      <c r="L41" s="11"/>
      <c r="P41" s="20"/>
      <c r="Q41" s="20"/>
      <c r="R41" s="21"/>
      <c r="V41" s="22"/>
      <c r="AA41" s="21"/>
    </row>
    <row r="42" spans="1:27" x14ac:dyDescent="0.35">
      <c r="B42" s="2"/>
      <c r="H42" s="11"/>
      <c r="I42" s="27"/>
      <c r="J42" s="11"/>
      <c r="K42" s="11"/>
      <c r="L42" s="11"/>
      <c r="R42" s="21"/>
      <c r="V42"/>
      <c r="AA42" s="21"/>
    </row>
    <row r="43" spans="1:27" x14ac:dyDescent="0.35">
      <c r="B43" s="2"/>
      <c r="H43" s="11"/>
      <c r="I43" s="27"/>
      <c r="J43" s="11"/>
      <c r="K43" s="11"/>
      <c r="L43" s="11"/>
      <c r="R43" s="21"/>
      <c r="V43"/>
      <c r="AA43" s="21"/>
    </row>
    <row r="44" spans="1:27" x14ac:dyDescent="0.35">
      <c r="B44" s="2"/>
      <c r="H44" s="11"/>
      <c r="I44" s="27"/>
      <c r="J44" s="11"/>
      <c r="K44" s="11"/>
      <c r="L44" s="11"/>
      <c r="R44" s="21"/>
      <c r="V44"/>
    </row>
    <row r="45" spans="1:27" x14ac:dyDescent="0.35">
      <c r="B45" s="2"/>
      <c r="H45" s="11"/>
      <c r="I45" s="27"/>
      <c r="J45" s="11"/>
      <c r="K45" s="11"/>
      <c r="L45" s="11"/>
      <c r="R45" s="21"/>
      <c r="V45"/>
    </row>
    <row r="46" spans="1:27" x14ac:dyDescent="0.35">
      <c r="B46" s="2"/>
      <c r="H46" s="11"/>
      <c r="I46" s="27"/>
      <c r="J46" s="11"/>
      <c r="K46" s="11"/>
      <c r="L46" s="11"/>
      <c r="R46" s="21"/>
      <c r="V46"/>
    </row>
    <row r="47" spans="1:27" x14ac:dyDescent="0.35">
      <c r="B47" s="2"/>
      <c r="H47" s="11"/>
      <c r="I47" s="27"/>
      <c r="J47" s="11"/>
      <c r="K47" s="11"/>
      <c r="L47" s="11"/>
      <c r="R47" s="21"/>
      <c r="V47"/>
    </row>
    <row r="48" spans="1:27" x14ac:dyDescent="0.35">
      <c r="B48" s="2"/>
      <c r="H48" s="11"/>
      <c r="I48" s="27"/>
      <c r="J48" s="11"/>
      <c r="K48" s="11"/>
      <c r="L48" s="11"/>
      <c r="R48" s="21"/>
      <c r="V48"/>
    </row>
    <row r="49" spans="1:20" x14ac:dyDescent="0.35">
      <c r="B49" s="2"/>
      <c r="H49" s="11"/>
      <c r="I49" s="27"/>
      <c r="J49" s="11"/>
      <c r="K49" s="11"/>
      <c r="L49" s="11"/>
      <c r="R49" s="21"/>
    </row>
    <row r="50" spans="1:20" x14ac:dyDescent="0.35">
      <c r="B50" s="2"/>
      <c r="H50" s="11"/>
      <c r="I50" s="27"/>
      <c r="J50" s="11"/>
      <c r="K50" s="11"/>
      <c r="L50" s="11"/>
      <c r="R50" s="21"/>
    </row>
    <row r="51" spans="1:20" x14ac:dyDescent="0.35">
      <c r="B51" s="2"/>
      <c r="H51" s="11"/>
      <c r="I51" s="27"/>
      <c r="J51" s="11"/>
      <c r="K51" s="11"/>
      <c r="L51" s="11"/>
      <c r="R51" s="21"/>
    </row>
    <row r="52" spans="1:20" x14ac:dyDescent="0.35">
      <c r="B52" s="2"/>
      <c r="H52" s="11"/>
      <c r="I52" s="27"/>
      <c r="J52" s="11"/>
      <c r="K52" s="11"/>
      <c r="L52" s="11"/>
      <c r="R52" s="21"/>
    </row>
    <row r="53" spans="1:20" x14ac:dyDescent="0.35">
      <c r="B53" s="2"/>
      <c r="H53" s="11"/>
      <c r="I53" s="27"/>
      <c r="J53" s="11"/>
      <c r="K53" s="11"/>
      <c r="L53" s="23"/>
      <c r="R53" s="21"/>
    </row>
    <row r="54" spans="1:20" x14ac:dyDescent="0.35">
      <c r="B54" s="2"/>
      <c r="H54" s="11"/>
      <c r="I54" s="27"/>
      <c r="J54" s="11"/>
      <c r="K54" s="11"/>
      <c r="L54" s="24"/>
      <c r="M54" s="37"/>
      <c r="R54" s="21"/>
    </row>
    <row r="55" spans="1:20" x14ac:dyDescent="0.35">
      <c r="B55" s="2"/>
      <c r="H55" s="11"/>
      <c r="I55" s="27"/>
      <c r="J55" s="11"/>
      <c r="K55" s="11"/>
      <c r="R55" s="21"/>
    </row>
    <row r="56" spans="1:20" x14ac:dyDescent="0.35">
      <c r="A56" s="32"/>
      <c r="B56" s="34"/>
      <c r="C56" s="32"/>
      <c r="D56" s="32"/>
      <c r="E56" s="32"/>
      <c r="F56" s="32"/>
      <c r="G56" s="31"/>
      <c r="H56" s="32"/>
      <c r="I56" s="33"/>
      <c r="J56" s="32"/>
      <c r="K56" s="32"/>
      <c r="L56" s="32"/>
      <c r="M56" s="32"/>
      <c r="N56" s="31"/>
      <c r="O56" s="32"/>
      <c r="P56" s="32"/>
      <c r="Q56" s="32"/>
      <c r="R56" s="32"/>
      <c r="S56" s="32"/>
      <c r="T56" s="32"/>
    </row>
    <row r="57" spans="1:20" x14ac:dyDescent="0.35">
      <c r="A57" s="12" t="s">
        <v>41</v>
      </c>
      <c r="H57" s="12" t="s">
        <v>41</v>
      </c>
      <c r="I57" s="27"/>
      <c r="J57" s="11"/>
      <c r="K57" s="11"/>
      <c r="L57" s="11"/>
      <c r="O57" s="12" t="s">
        <v>41</v>
      </c>
      <c r="P57" s="11"/>
    </row>
    <row r="58" spans="1:20" x14ac:dyDescent="0.35">
      <c r="H58" s="11"/>
      <c r="I58" s="27"/>
      <c r="J58" s="11"/>
      <c r="K58" s="11"/>
      <c r="L58" s="11"/>
      <c r="O58" s="11"/>
      <c r="P58" s="11"/>
    </row>
    <row r="59" spans="1:20" x14ac:dyDescent="0.35">
      <c r="A59" s="2" t="s">
        <v>42</v>
      </c>
      <c r="B59" s="2" t="s">
        <v>47</v>
      </c>
      <c r="H59" s="2" t="s">
        <v>42</v>
      </c>
      <c r="I59" s="2" t="s">
        <v>46</v>
      </c>
      <c r="J59" s="2" t="s">
        <v>47</v>
      </c>
      <c r="L59" s="11"/>
      <c r="O59" s="2" t="s">
        <v>12</v>
      </c>
      <c r="P59" s="2" t="s">
        <v>46</v>
      </c>
      <c r="Q59" s="2"/>
    </row>
    <row r="60" spans="1:20" x14ac:dyDescent="0.35">
      <c r="A60" t="s">
        <v>52</v>
      </c>
      <c r="B60" t="s">
        <v>48</v>
      </c>
      <c r="H60" t="s">
        <v>44</v>
      </c>
      <c r="I60" s="17">
        <v>4.2595023148148146</v>
      </c>
      <c r="J60" t="s">
        <v>53</v>
      </c>
      <c r="L60" s="11"/>
      <c r="O60" t="s">
        <v>50</v>
      </c>
      <c r="P60" s="20">
        <v>5.8334837962962958</v>
      </c>
    </row>
    <row r="61" spans="1:20" x14ac:dyDescent="0.35">
      <c r="H61" t="s">
        <v>43</v>
      </c>
      <c r="I61" s="17">
        <v>7.2926736111111117</v>
      </c>
      <c r="J61" s="16" t="s">
        <v>54</v>
      </c>
      <c r="L61" s="11"/>
      <c r="O61" t="s">
        <v>44</v>
      </c>
      <c r="P61" s="20">
        <v>1.3301273148148149</v>
      </c>
    </row>
    <row r="62" spans="1:20" x14ac:dyDescent="0.35">
      <c r="H62" t="s">
        <v>45</v>
      </c>
      <c r="I62" s="17">
        <v>2.8600925925925922</v>
      </c>
      <c r="J62" s="16" t="s">
        <v>55</v>
      </c>
      <c r="L62" s="11"/>
      <c r="O62" t="s">
        <v>45</v>
      </c>
      <c r="P62" s="20">
        <v>1.5933564814814813</v>
      </c>
    </row>
    <row r="63" spans="1:20" x14ac:dyDescent="0.35">
      <c r="H63" t="s">
        <v>45</v>
      </c>
      <c r="I63" s="17">
        <v>2.3652199074074072</v>
      </c>
      <c r="J63" s="18" t="s">
        <v>56</v>
      </c>
      <c r="L63" s="11"/>
      <c r="O63" t="s">
        <v>50</v>
      </c>
      <c r="P63" s="20">
        <v>2.1716087962962964</v>
      </c>
    </row>
    <row r="64" spans="1:20" x14ac:dyDescent="0.35">
      <c r="H64" t="s">
        <v>45</v>
      </c>
      <c r="I64" s="19" t="s">
        <v>49</v>
      </c>
      <c r="J64" s="16" t="s">
        <v>57</v>
      </c>
      <c r="L64" s="11"/>
      <c r="O64" t="s">
        <v>51</v>
      </c>
      <c r="P64" s="20">
        <v>6.1026851851851847</v>
      </c>
    </row>
    <row r="65" spans="1:20" x14ac:dyDescent="0.35">
      <c r="A65" s="6"/>
      <c r="B65" s="6"/>
      <c r="C65" s="6"/>
      <c r="D65" s="6"/>
      <c r="E65" s="6"/>
      <c r="F65" s="6"/>
      <c r="G65" s="29"/>
      <c r="H65" s="15"/>
      <c r="I65" s="35"/>
      <c r="J65" s="15"/>
      <c r="K65" s="15"/>
      <c r="L65" s="15"/>
      <c r="M65" s="6"/>
      <c r="N65" s="29"/>
      <c r="O65" s="6"/>
      <c r="P65" s="6"/>
      <c r="Q65" s="6"/>
      <c r="R65" s="6"/>
      <c r="S65" s="6"/>
      <c r="T65" s="6"/>
    </row>
    <row r="69" spans="1:20" x14ac:dyDescent="0.35">
      <c r="R69" s="21"/>
    </row>
  </sheetData>
  <mergeCells count="2">
    <mergeCell ref="G28:G30"/>
    <mergeCell ref="G31:G38"/>
  </mergeCells>
  <pageMargins left="0.7" right="0.7" top="0.75" bottom="0.75" header="0.3" footer="0.3"/>
  <pageSetup paperSize="9" orientation="landscape" r:id="rId1"/>
  <ignoredErrors>
    <ignoredError sqref="I27:J27 I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Hansson</dc:creator>
  <cp:lastModifiedBy>Klara Hansson</cp:lastModifiedBy>
  <cp:lastPrinted>2021-12-17T14:24:19Z</cp:lastPrinted>
  <dcterms:created xsi:type="dcterms:W3CDTF">2021-12-17T12:50:32Z</dcterms:created>
  <dcterms:modified xsi:type="dcterms:W3CDTF">2021-12-17T14:24:40Z</dcterms:modified>
</cp:coreProperties>
</file>